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სატენდერო'!$A$6:$G$46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სატენდერო'!$A$1:$F$48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3" l="1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40" i="13" l="1"/>
  <c r="F41" i="13" l="1"/>
  <c r="F42" i="13" s="1"/>
  <c r="F43" i="13" l="1"/>
  <c r="F44" i="13"/>
  <c r="F45" i="13" l="1"/>
  <c r="F46" i="13" s="1"/>
  <c r="M960" i="7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<sst xmlns="http://schemas.openxmlformats.org/spreadsheetml/2006/main" count="6349" uniqueCount="852">
  <si>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</si>
  <si>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</si>
  <si>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</si>
  <si>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</si>
  <si>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</si>
  <si>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</si>
  <si>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</si>
  <si>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</si>
  <si>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</si>
  <si>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</si>
  <si>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</si>
  <si>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</si>
  <si>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</si>
  <si>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</si>
  <si>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</si>
  <si>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</si>
  <si>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</si>
  <si>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</si>
  <si>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</si>
  <si>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</si>
  <si>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</si>
  <si>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</si>
  <si>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</si>
  <si>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</si>
  <si>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</si>
  <si>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</si>
  <si>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</si>
  <si>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</si>
  <si>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</si>
  <si>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</si>
  <si>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</si>
  <si>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</si>
  <si>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</si>
  <si>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</si>
  <si>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</si>
  <si>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</si>
  <si>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</si>
  <si>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</si>
  <si>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</si>
  <si>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</si>
  <si>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</si>
  <si>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</si>
  <si>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</si>
  <si>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</si>
  <si>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</si>
  <si>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</si>
  <si>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</si>
  <si>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</si>
  <si>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</si>
  <si>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</si>
  <si>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</si>
  <si>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</si>
  <si>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</si>
  <si>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</si>
  <si>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</si>
  <si>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</si>
  <si>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</si>
  <si>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</si>
  <si>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</si>
  <si>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</si>
  <si>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</si>
  <si>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</si>
  <si>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</si>
  <si>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</si>
  <si>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</si>
  <si>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</si>
  <si>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</si>
  <si>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</si>
  <si>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</si>
  <si>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</si>
  <si>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</si>
  <si>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</si>
  <si>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</si>
  <si>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</si>
  <si>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</si>
  <si>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</si>
  <si>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</si>
  <si>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</si>
  <si>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</si>
  <si>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</si>
  <si>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</si>
  <si>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</si>
  <si>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</si>
  <si>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</si>
  <si>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</si>
  <si>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</si>
  <si>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</si>
  <si>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</si>
  <si>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</si>
  <si>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</si>
  <si>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</si>
  <si>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</si>
  <si>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</si>
  <si>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</si>
  <si>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</si>
  <si>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</si>
  <si>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</si>
  <si>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</si>
  <si>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</si>
  <si>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</si>
  <si>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</si>
  <si>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</si>
  <si>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</si>
  <si>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</si>
  <si>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</si>
  <si>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</si>
  <si>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</si>
  <si>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</si>
  <si>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</si>
  <si>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</si>
  <si>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</si>
  <si>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</si>
  <si>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</si>
  <si>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</si>
  <si>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</si>
  <si>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</si>
  <si>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</si>
  <si>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</si>
  <si>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</si>
  <si>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</si>
  <si>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</si>
  <si>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</si>
  <si>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</si>
  <si>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</si>
  <si>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</si>
  <si>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</si>
  <si>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</si>
  <si>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</si>
  <si>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</si>
  <si>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</si>
  <si>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</si>
  <si>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</si>
  <si>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</si>
  <si>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</si>
  <si>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</si>
  <si>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</si>
  <si>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</si>
  <si>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</si>
  <si>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</si>
  <si>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</si>
  <si>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</si>
  <si>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</si>
  <si>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</si>
  <si>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</si>
  <si>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</si>
  <si>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</si>
  <si>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</si>
  <si>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</si>
  <si>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</si>
  <si>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</si>
  <si>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</si>
  <si>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</si>
  <si>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</si>
  <si>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</si>
  <si>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</si>
  <si>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</si>
  <si>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</si>
  <si>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</si>
  <si>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</si>
  <si>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</si>
  <si>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</si>
  <si>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</si>
  <si>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</si>
  <si>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</si>
  <si>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</si>
  <si>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</si>
  <si>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</si>
  <si>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</si>
  <si>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</si>
  <si>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</si>
  <si>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</si>
  <si>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</si>
  <si>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</si>
  <si>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</si>
  <si>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</si>
  <si>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</si>
  <si>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</si>
  <si>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</si>
  <si>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</si>
  <si>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</si>
  <si>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</si>
  <si>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</si>
  <si>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</si>
  <si>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</si>
  <si>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</si>
  <si>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</si>
  <si>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</si>
  <si>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</si>
  <si>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</si>
  <si>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</si>
  <si>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</si>
  <si>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</si>
  <si>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</si>
  <si>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</si>
  <si>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</si>
  <si>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</si>
  <si>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</si>
  <si>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</si>
  <si>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</si>
  <si>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</si>
  <si>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</si>
  <si>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</si>
  <si>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</si>
  <si>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</si>
  <si>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</si>
  <si>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</si>
  <si>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</si>
  <si>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</si>
  <si>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</si>
  <si>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</si>
  <si>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</si>
  <si>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</si>
  <si>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</si>
  <si>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</si>
  <si>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</si>
  <si>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</si>
  <si>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</si>
  <si>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</si>
  <si>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</si>
  <si>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</si>
  <si>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</si>
  <si>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</si>
  <si>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</si>
  <si>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</si>
  <si>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</si>
  <si>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</si>
  <si>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</si>
  <si>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</si>
  <si>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</si>
  <si>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</si>
  <si>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</si>
  <si>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</si>
  <si>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</si>
  <si>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</si>
  <si>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</si>
  <si>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</si>
  <si>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</si>
  <si>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</si>
  <si>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</si>
  <si>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</si>
  <si>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</si>
  <si>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</si>
  <si>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</si>
  <si>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</si>
  <si>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</si>
  <si>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</si>
  <si>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</si>
  <si>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</si>
  <si>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</si>
  <si>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</si>
  <si>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</si>
  <si>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</si>
  <si>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</si>
  <si>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</si>
  <si>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</si>
  <si>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</si>
  <si>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</si>
  <si>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</si>
  <si>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</si>
  <si>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</si>
  <si>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</si>
  <si>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</si>
  <si>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</si>
  <si>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</si>
  <si>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</si>
  <si>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</si>
  <si>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</si>
  <si>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</si>
  <si>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</si>
  <si>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</si>
  <si>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</si>
  <si>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</si>
  <si>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</si>
  <si>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</si>
  <si>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</si>
  <si>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</si>
  <si>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</si>
  <si>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</si>
  <si>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</si>
  <si>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</si>
  <si>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</si>
  <si>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</si>
  <si>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</si>
  <si>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</si>
  <si>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</si>
  <si>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</si>
  <si>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</si>
  <si>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</si>
  <si>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</si>
  <si>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</si>
  <si>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</si>
  <si>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</si>
  <si>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</si>
  <si>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</si>
  <si>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</si>
  <si>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</si>
  <si>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</si>
  <si>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</si>
  <si>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</si>
  <si>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</si>
  <si>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</si>
  <si>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</si>
  <si>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</si>
  <si>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</si>
  <si>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</si>
  <si>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</si>
  <si>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</si>
  <si>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</si>
  <si>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</si>
  <si>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</si>
  <si>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</si>
  <si>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</si>
  <si>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</si>
  <si>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</si>
  <si>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</si>
  <si>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</si>
  <si>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</si>
  <si>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</si>
  <si>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</si>
  <si>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</si>
  <si>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</si>
  <si>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</si>
  <si>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</si>
  <si>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</si>
  <si>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</si>
  <si>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</si>
  <si>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</si>
  <si>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</si>
  <si>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</si>
  <si>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</si>
  <si>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</si>
  <si>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</si>
  <si>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</si>
  <si>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</si>
  <si>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</si>
  <si>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</si>
  <si>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</si>
  <si>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</si>
  <si>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</si>
  <si>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</si>
  <si>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</si>
  <si>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</si>
  <si>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</si>
  <si>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</si>
  <si>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</si>
  <si>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</si>
  <si>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</si>
  <si>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</si>
  <si>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</si>
  <si>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</si>
  <si>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</si>
  <si>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</si>
  <si>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</si>
  <si>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</si>
  <si>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</si>
  <si>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</si>
  <si>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</si>
  <si>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</si>
  <si>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</si>
  <si>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</si>
  <si>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</si>
  <si>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</si>
  <si>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</si>
  <si>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</si>
  <si>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</si>
  <si>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</si>
  <si>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</si>
  <si>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</si>
  <si>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</si>
  <si>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</si>
  <si>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</si>
  <si>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</si>
  <si>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</si>
  <si>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</si>
  <si>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</si>
  <si>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</si>
  <si>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</si>
  <si>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</si>
  <si>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</si>
  <si>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</si>
  <si>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</si>
  <si>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</si>
  <si>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</si>
  <si>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</si>
  <si>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</si>
  <si>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</si>
  <si>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</si>
  <si>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</si>
  <si>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</si>
  <si>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</si>
  <si>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</si>
  <si>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</si>
  <si>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</si>
  <si>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</si>
  <si>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</si>
  <si>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</si>
  <si>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</si>
  <si>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</si>
  <si>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</si>
  <si>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</si>
  <si>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</si>
  <si>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</si>
  <si>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</si>
  <si>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</si>
  <si>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</si>
  <si>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</si>
  <si>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</si>
  <si>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</si>
  <si>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</si>
  <si>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</si>
  <si>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</si>
  <si>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</si>
  <si>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</si>
  <si>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</si>
  <si>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</si>
  <si>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</si>
  <si>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</si>
  <si>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</si>
  <si>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</si>
  <si>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</si>
  <si>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</si>
  <si>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</si>
  <si>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</si>
  <si>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</si>
  <si>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</si>
  <si>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</si>
  <si>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</si>
  <si>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</si>
  <si>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</si>
  <si>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</si>
  <si>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</si>
  <si>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</si>
  <si>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</si>
  <si>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</si>
  <si>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</si>
  <si>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</si>
  <si>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</si>
  <si>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</si>
  <si>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</si>
  <si>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</si>
  <si>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</si>
  <si>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</si>
  <si>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</si>
  <si>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</si>
  <si>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</si>
  <si>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</si>
  <si>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</si>
  <si>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</si>
  <si>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</si>
  <si>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</si>
  <si>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</si>
  <si>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</si>
  <si>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</si>
  <si>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</si>
  <si>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</si>
  <si>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</si>
  <si>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</si>
  <si>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</si>
  <si>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</si>
  <si>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</si>
  <si>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</si>
  <si>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</si>
  <si>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</si>
  <si>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</si>
  <si>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</si>
  <si>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</si>
  <si>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</si>
  <si>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</si>
  <si>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</si>
  <si>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</si>
  <si>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</si>
  <si>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</si>
  <si>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</si>
  <si>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</si>
  <si>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</si>
  <si>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</si>
  <si>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</si>
  <si>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</si>
  <si>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</si>
  <si>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</si>
  <si>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</si>
  <si>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</si>
  <si>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</si>
  <si>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</si>
  <si>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</si>
  <si>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</si>
  <si>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</si>
  <si>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</si>
  <si>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</si>
  <si>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</si>
  <si>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</si>
  <si>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</si>
  <si>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</si>
  <si>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</si>
  <si>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</si>
  <si>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</si>
  <si>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</si>
  <si>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</si>
  <si>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</si>
  <si>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</si>
  <si>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</si>
  <si>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</si>
  <si>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</si>
  <si>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</si>
  <si>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</si>
  <si>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</si>
  <si>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</si>
  <si>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</si>
  <si>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</si>
  <si>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</si>
  <si>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</si>
  <si>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</si>
  <si>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</si>
  <si>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</si>
  <si>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</si>
  <si>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</si>
  <si>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</si>
  <si>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</si>
  <si>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</si>
  <si>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</si>
  <si>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</si>
  <si>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</si>
  <si>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</si>
  <si>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</si>
  <si>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</si>
  <si>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</si>
  <si>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</si>
  <si>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</si>
  <si>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</si>
  <si>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</si>
  <si>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</si>
  <si>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</si>
  <si>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</si>
  <si>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</si>
  <si>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</si>
  <si>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</si>
  <si>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</si>
  <si>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</si>
  <si>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</si>
  <si>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</si>
  <si>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</si>
  <si>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</si>
  <si>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</si>
  <si>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</si>
  <si>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</si>
  <si>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</si>
  <si>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</si>
  <si>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</si>
  <si>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</si>
  <si>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</si>
  <si>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</si>
  <si>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</si>
  <si>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</si>
  <si>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</si>
  <si>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</si>
  <si>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</si>
  <si>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</si>
  <si>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</si>
  <si>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</si>
  <si>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</si>
  <si>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</si>
  <si>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</si>
  <si>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</si>
  <si>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</si>
  <si>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</si>
  <si>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</si>
  <si>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</si>
  <si>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</si>
  <si>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</si>
  <si>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</si>
  <si>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</si>
  <si>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</si>
  <si>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</si>
  <si>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</si>
  <si>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</si>
  <si>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</si>
  <si>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</si>
  <si>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</si>
  <si>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</si>
  <si>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</si>
  <si>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</si>
  <si>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</si>
  <si>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</si>
  <si>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</si>
  <si>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</si>
  <si>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</si>
  <si>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</si>
  <si>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</si>
  <si>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</si>
  <si>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</si>
  <si>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</si>
  <si>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</si>
  <si>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</si>
  <si>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</si>
  <si>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</si>
  <si>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</si>
  <si>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</si>
  <si>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</si>
  <si>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</si>
  <si>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</si>
  <si>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</si>
  <si>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</si>
  <si>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</si>
  <si>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</si>
  <si>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</si>
  <si>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</si>
  <si>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</si>
  <si>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</si>
  <si>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</si>
  <si>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</si>
  <si>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</si>
  <si>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</si>
  <si>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</si>
  <si>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</si>
  <si>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</si>
  <si>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</si>
  <si>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</si>
  <si>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</si>
  <si>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</si>
  <si>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</si>
  <si>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</si>
  <si>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</si>
  <si>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</si>
  <si>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</si>
  <si>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</si>
  <si>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</si>
  <si>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</si>
  <si>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</si>
  <si>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</si>
  <si>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</si>
  <si>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</si>
  <si>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</si>
  <si>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</si>
  <si>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</si>
  <si>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</si>
  <si>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</si>
  <si>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</si>
  <si>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</si>
  <si>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</si>
  <si>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</si>
  <si>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</si>
  <si>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</si>
  <si>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</si>
  <si>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</si>
  <si>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</si>
  <si>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</si>
  <si>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</si>
  <si>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</si>
  <si>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</si>
  <si>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</si>
  <si>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</si>
  <si>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</si>
  <si>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</si>
  <si>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</si>
  <si>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</si>
  <si>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</si>
  <si>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</si>
  <si>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</si>
  <si>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</si>
  <si>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</si>
  <si>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</si>
  <si>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</si>
  <si>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</si>
  <si>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</si>
  <si>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</si>
  <si>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</si>
  <si>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</si>
  <si>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</si>
  <si>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</si>
  <si>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</si>
  <si>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</si>
  <si>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</si>
  <si>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</si>
  <si>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</si>
  <si>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</si>
  <si>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</si>
  <si>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</si>
  <si>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</si>
  <si>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</si>
  <si>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</si>
  <si>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</si>
  <si>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</si>
  <si>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</si>
  <si>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</si>
  <si>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</si>
  <si>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</si>
  <si>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</si>
  <si>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</si>
  <si>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</si>
  <si>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</si>
  <si>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</si>
  <si>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</si>
  <si>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</si>
  <si>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</si>
  <si>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</si>
  <si>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</si>
  <si>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</si>
  <si>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</si>
  <si>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</si>
  <si>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</si>
  <si>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</si>
  <si>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</si>
  <si>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</si>
  <si>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</si>
  <si>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</si>
  <si>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</si>
  <si>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</si>
  <si>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</si>
  <si>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</si>
  <si>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</si>
  <si>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</si>
  <si>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</si>
  <si>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</si>
  <si>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</si>
  <si>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</si>
  <si>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</si>
  <si>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</si>
  <si>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</si>
  <si>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</si>
  <si>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</si>
  <si>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</si>
  <si>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</si>
  <si>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</si>
  <si>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</si>
  <si>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</si>
  <si>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</si>
  <si>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</si>
  <si>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</si>
  <si>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</si>
  <si>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</si>
  <si>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</si>
  <si>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</si>
  <si>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</si>
  <si>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</si>
  <si>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</si>
  <si>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</si>
  <si>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</si>
  <si>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</si>
  <si>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</si>
  <si>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</si>
  <si>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</si>
  <si>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</si>
  <si>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</si>
  <si>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</si>
  <si>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</si>
  <si>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</si>
  <si>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</si>
  <si>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</si>
  <si>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</si>
  <si>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</si>
  <si>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</si>
  <si>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</si>
  <si>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</si>
  <si>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</si>
  <si>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</si>
  <si>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</si>
  <si>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</si>
  <si>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</si>
  <si>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</si>
  <si>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</si>
  <si>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</si>
  <si>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</si>
  <si>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</si>
  <si>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</si>
  <si>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</si>
  <si>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</si>
  <si>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</si>
  <si>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</si>
  <si>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</si>
  <si>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</si>
  <si>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</si>
  <si>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</si>
  <si>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</si>
  <si>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</si>
  <si>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</si>
  <si>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</si>
  <si>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</si>
  <si>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</si>
  <si>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</si>
  <si>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</si>
  <si>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</si>
  <si>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</si>
  <si>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</si>
  <si>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</si>
  <si>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</si>
  <si>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</si>
  <si>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</si>
  <si>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</si>
  <si>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</si>
  <si>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</si>
  <si>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</si>
  <si>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</si>
  <si>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</si>
  <si>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</si>
  <si>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</si>
  <si>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</si>
  <si>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</si>
  <si>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</si>
  <si>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</si>
  <si>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</si>
  <si>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</si>
  <si>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</si>
  <si>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</si>
  <si>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</si>
  <si>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</si>
  <si>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ზედნადები ხარჯები</t>
  </si>
  <si>
    <t>დ.ღ.გ.</t>
  </si>
  <si>
    <t>gwp</t>
  </si>
  <si>
    <t>ჯანელიძის ქუჩა #33-ში წყალარინების კამერის მოწყობა</t>
  </si>
  <si>
    <t>1</t>
  </si>
  <si>
    <t>ჰიდროსაიზოლაციო ლენტის მოწყობა (Пенебар ან ანალოგიური)</t>
  </si>
  <si>
    <t>ჰიდროსაიზოლაციო ლენტი (Пенебар ან ანალოგიური)</t>
  </si>
  <si>
    <t>11-1</t>
  </si>
  <si>
    <t>12</t>
  </si>
  <si>
    <t>13</t>
  </si>
  <si>
    <t>14</t>
  </si>
  <si>
    <t>ჩობალის d=1120 მმ შეძენა-მოწყობა (2 ცალი)</t>
  </si>
  <si>
    <t>16</t>
  </si>
  <si>
    <t>ჩობალის d=1320 მმ შეძენა-მოწყობა (1 ცალი)</t>
  </si>
  <si>
    <t>საპროექტო ტერიტორიის გასუფთავება ბუჩქებისაგან</t>
  </si>
  <si>
    <t>29</t>
  </si>
  <si>
    <t>არსებული ტალავერის გამაგრება ხის ძელებით</t>
  </si>
  <si>
    <t>30</t>
  </si>
  <si>
    <t>31</t>
  </si>
  <si>
    <t>ამოღებული გრუნტის გატანა ავტოთვითმცლელებით 35კმ-ზე</t>
  </si>
  <si>
    <t>მ²</t>
  </si>
  <si>
    <t>დროებითი პანდუსის მოწყობა ქვიშა-ხრეშით ფრაქცია (0-80;მმ; 0-120მმ) (შემოზიდული ბალასტით), სამშენებლო დატკეპვნით ტექნიკის სამოძრაოდ</t>
  </si>
  <si>
    <t>III კატ. წყალგაჯერებული გრუნტის (ქვაბულში) დამუშავება ექსკავატორით ჩამჩის მოცულობით 0.5 მ3 ა/მ დატვირთვით</t>
  </si>
  <si>
    <t>დამუშავებული წყალგაჯერებული გრუნტის გატანა ავტოთვითმცლე- ლებით 35კმ</t>
  </si>
  <si>
    <t>ქვაბულში კამერის ძირში ქვიშა-ხრეშოვანი ნარევით (ფრაქცია 0-80 მმ; 0-120 მმ) (ბალასტი) ბალიშის მოწყობა და დატკეპვნა</t>
  </si>
  <si>
    <t>რკ/ბ.ჭის ძირის მოწყობა, ბეტონის მარკა B-25, M-350 არმატურა 1.7245ტ</t>
  </si>
  <si>
    <t>საძირკვლის ფილაზე ნაკადის მიმმართველი ღარის მოწყობა, ბეტონი B-20 მ-250</t>
  </si>
  <si>
    <t>რკ/ბ.ჭის კედლების მოწყობა, ბეტონის მარკა B-25 M-350, არმატურა 1.9609 ტ</t>
  </si>
  <si>
    <t>რკ/ბ. გადახურვის ფილის მოწყობა, ბეტონის მარკა B-25 M-350 არმატურა 1.4236 ტ</t>
  </si>
  <si>
    <t>რკბ. გადახურვის ფილაში თუჯის ხუფის 65 სმ შეძენა და მონტაჟი</t>
  </si>
  <si>
    <t>თუჯის ხუფი ჩარჩოთი თუჯის ჩარჩო ხუფი 65 სმ</t>
  </si>
  <si>
    <t>წყალსადენის ოთხკუთხა მონოლითური რკ/ბეტონის ჭის გადახურვის ფილის მოწყობა ჭის კედლებზე იხ.</t>
  </si>
  <si>
    <t>ჭის გარე ზედაპირის ჰიდროიზოლაცია ბიტუმ-ზეთოვანი მასტიკით 2 ფენად შეძენა და მოწყობა</t>
  </si>
  <si>
    <t>ჭის ქვაბულის კედლების გამაგრება ხის ფარებით</t>
  </si>
  <si>
    <t>ქვაბულის შევსება ქვიშახრეშო- ვანი ნარევით (ფრაქცია 0-80 მმ;0-120 მმ;) (ბალასტი) მექანიზმის გამოყენებით, სატკეპნით</t>
  </si>
  <si>
    <t>არსებული ღობის ბოძების h=1.5 მ d= 51/3 (15 ცალი) და არსებული მავთულბადის დემონტაჟი</t>
  </si>
  <si>
    <t>არსებული (15 ცალი) ბოძის წერტილოვანი ბეტონის საძირკვლის დემონტჟი</t>
  </si>
  <si>
    <t>მონოლითური წერტილოვანი საძირკვლის მოწყობა ღობის ბოძებისთვის (15 ბოძი). ბეტონის მარკა B-20 მ-250</t>
  </si>
  <si>
    <t>არსებული ბოძების h=1.5 მ d= 51/3 (15 ცალი); დემონტირებული და ახალი მოთუთიებული მავთულბადის .0 მმ უჯრედით 70X70 მმ ღობის მოწყობა</t>
  </si>
  <si>
    <t>გრუნტის დამუშავება ხელით, გვერძე დაყრით (ელ. ლითონის ბოძისთვის) (0.8X0.8X1.5)</t>
  </si>
  <si>
    <t>ფოლადის ელ. ლითონის ბოძის დემონტაჟი d=100 მმ L=6 მ და გვერდზე დასაწყობება</t>
  </si>
  <si>
    <t>არსებული დემონტირებული ელ. ლითონის ბოძის მონტაჟი</t>
  </si>
  <si>
    <t>ქვიშა-ხრეშის ბალიშის მოწყობა ლითონის ბოძის ქვეშ (ფრაქცია 0-80 მმ; (ბალასტი) ხელით</t>
  </si>
  <si>
    <t>საყრდენების ჩაბეტონება ბეტონით ბეტონის მარკა B-20 მ-250</t>
  </si>
  <si>
    <t>არსებული კაბელის დროებით ჩახსნა გვერდზე დასაწყობება და შემდგომ მონტჟი (ელ. ლითონის ბოძზე)</t>
  </si>
  <si>
    <t>III კატ. გრუნტის მოჭრა მექანიზმით ა/მ დატვირთვით</t>
  </si>
  <si>
    <t>არსებულ ტერიტორიაზე ნაზავი მიწის შეძენა და გაშლა ხელით (50 მ3)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</si>
</sst>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295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49" fontId="5" fillId="2" borderId="16" xfId="2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6" xfId="11" applyNumberFormat="1" applyFont="1" applyFill="1" applyBorder="1" applyAlignment="1" applyProtection="1">
      <alignment horizontal="center" vertical="center"/>
      <protection locked="0"/>
    </xf>
    <xf numFmtId="0" fontId="5" fillId="2" borderId="17" xfId="11" applyFont="1" applyFill="1" applyBorder="1" applyAlignment="1" applyProtection="1">
      <alignment horizontal="center" vertical="center"/>
      <protection locked="0"/>
    </xf>
    <xf numFmtId="168" fontId="5" fillId="2" borderId="17" xfId="11" applyNumberFormat="1" applyFont="1" applyFill="1" applyBorder="1" applyAlignment="1" applyProtection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0" fontId="5" fillId="2" borderId="17" xfId="11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>
      <alignment horizontal="left" vertical="center"/>
    </xf>
    <xf numFmtId="0" fontId="5" fillId="2" borderId="17" xfId="0" applyNumberFormat="1" applyFont="1" applyFill="1" applyBorder="1" applyAlignment="1">
      <alignment horizontal="left"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Normal 5" xfId="11"/>
    <cellStyle name="Обычный 2" xfId="6"/>
    <cellStyle name="Обычный_Лист1" xfId="5"/>
    <cellStyle name="Обычный_დემონტაჟი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8" t="s">
        <v>0</v>
      </c>
      <c r="B5" s="290" t="s">
        <v>1</v>
      </c>
      <c r="C5" s="286" t="s">
        <v>2</v>
      </c>
      <c r="D5" s="286" t="s">
        <v>3</v>
      </c>
      <c r="E5" s="286" t="s">
        <v>4</v>
      </c>
      <c r="F5" s="286" t="s">
        <v>5</v>
      </c>
      <c r="G5" s="285" t="s">
        <v>6</v>
      </c>
      <c r="H5" s="285"/>
      <c r="I5" s="285" t="s">
        <v>7</v>
      </c>
      <c r="J5" s="285"/>
      <c r="K5" s="286" t="s">
        <v>8</v>
      </c>
      <c r="L5" s="286"/>
      <c r="M5" s="244" t="s">
        <v>9</v>
      </c>
    </row>
    <row r="6" spans="1:26" ht="16.5" thickBot="1" x14ac:dyDescent="0.4">
      <c r="A6" s="289"/>
      <c r="B6" s="291"/>
      <c r="C6" s="292"/>
      <c r="D6" s="292"/>
      <c r="E6" s="292"/>
      <c r="F6" s="292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48"/>
  <sheetViews>
    <sheetView showGridLines="0" tabSelected="1" zoomScale="80" zoomScaleNormal="80" workbookViewId="0">
      <pane xSplit="2" ySplit="6" topLeftCell="C30" activePane="bottomRight" state="frozen"/>
      <selection pane="topRight" activeCell="C1" sqref="C1"/>
      <selection pane="bottomLeft" activeCell="A7" sqref="A7"/>
      <selection pane="bottomRight" activeCell="M34" sqref="M34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808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88" t="s">
        <v>0</v>
      </c>
      <c r="B4" s="286" t="s">
        <v>2</v>
      </c>
      <c r="C4" s="286" t="s">
        <v>3</v>
      </c>
      <c r="D4" s="286" t="s">
        <v>767</v>
      </c>
      <c r="E4" s="293" t="s">
        <v>10</v>
      </c>
      <c r="F4" s="290" t="s">
        <v>768</v>
      </c>
      <c r="G4" s="268"/>
    </row>
    <row r="5" spans="1:10" ht="16.5" thickBot="1" x14ac:dyDescent="0.4">
      <c r="A5" s="289"/>
      <c r="B5" s="292"/>
      <c r="C5" s="292"/>
      <c r="D5" s="292"/>
      <c r="E5" s="294"/>
      <c r="F5" s="291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82" t="s">
        <v>809</v>
      </c>
      <c r="B7" s="252" t="s">
        <v>826</v>
      </c>
      <c r="C7" s="84" t="s">
        <v>773</v>
      </c>
      <c r="D7" s="56">
        <v>8</v>
      </c>
      <c r="E7" s="181"/>
      <c r="F7" s="181">
        <f>D7*E7</f>
        <v>0</v>
      </c>
      <c r="G7" s="253" t="s">
        <v>804</v>
      </c>
    </row>
    <row r="8" spans="1:10" s="67" customFormat="1" ht="16.5" x14ac:dyDescent="0.35">
      <c r="A8" s="82" t="s">
        <v>117</v>
      </c>
      <c r="B8" s="252" t="s">
        <v>827</v>
      </c>
      <c r="C8" s="84" t="s">
        <v>773</v>
      </c>
      <c r="D8" s="109">
        <v>120</v>
      </c>
      <c r="E8" s="181"/>
      <c r="F8" s="181">
        <f>D8*E8</f>
        <v>0</v>
      </c>
      <c r="G8" s="253" t="s">
        <v>804</v>
      </c>
    </row>
    <row r="9" spans="1:10" s="67" customFormat="1" x14ac:dyDescent="0.35">
      <c r="A9" s="82" t="s">
        <v>118</v>
      </c>
      <c r="B9" s="252" t="s">
        <v>828</v>
      </c>
      <c r="C9" s="84" t="s">
        <v>19</v>
      </c>
      <c r="D9" s="46">
        <v>228</v>
      </c>
      <c r="E9" s="181"/>
      <c r="F9" s="181">
        <f t="shared" ref="F9:F39" si="0">D9*E9</f>
        <v>0</v>
      </c>
      <c r="G9" s="253" t="s">
        <v>804</v>
      </c>
    </row>
    <row r="10" spans="1:10" s="67" customFormat="1" ht="16.5" x14ac:dyDescent="0.35">
      <c r="A10" s="82" t="s">
        <v>248</v>
      </c>
      <c r="B10" s="254" t="s">
        <v>829</v>
      </c>
      <c r="C10" s="84" t="s">
        <v>773</v>
      </c>
      <c r="D10" s="275">
        <v>80</v>
      </c>
      <c r="E10" s="181"/>
      <c r="F10" s="181">
        <f t="shared" si="0"/>
        <v>0</v>
      </c>
      <c r="G10" s="253" t="s">
        <v>804</v>
      </c>
    </row>
    <row r="11" spans="1:10" ht="16.5" x14ac:dyDescent="0.35">
      <c r="A11" s="49" t="s">
        <v>119</v>
      </c>
      <c r="B11" s="258" t="s">
        <v>830</v>
      </c>
      <c r="C11" s="51" t="s">
        <v>773</v>
      </c>
      <c r="D11" s="56">
        <v>13.7</v>
      </c>
      <c r="E11" s="181"/>
      <c r="F11" s="181">
        <f t="shared" si="0"/>
        <v>0</v>
      </c>
      <c r="G11" s="253" t="s">
        <v>804</v>
      </c>
    </row>
    <row r="12" spans="1:10" ht="16.5" x14ac:dyDescent="0.35">
      <c r="A12" s="113">
        <v>6</v>
      </c>
      <c r="B12" s="254" t="s">
        <v>831</v>
      </c>
      <c r="C12" s="84" t="s">
        <v>773</v>
      </c>
      <c r="D12" s="85">
        <v>13.4</v>
      </c>
      <c r="E12" s="181"/>
      <c r="F12" s="181">
        <f t="shared" si="0"/>
        <v>0</v>
      </c>
      <c r="G12" s="253" t="s">
        <v>804</v>
      </c>
    </row>
    <row r="13" spans="1:10" x14ac:dyDescent="0.35">
      <c r="A13" s="49" t="s">
        <v>252</v>
      </c>
      <c r="B13" s="258" t="s">
        <v>810</v>
      </c>
      <c r="C13" s="51" t="s">
        <v>27</v>
      </c>
      <c r="D13" s="56">
        <v>28</v>
      </c>
      <c r="E13" s="181"/>
      <c r="F13" s="181">
        <f t="shared" si="0"/>
        <v>0</v>
      </c>
      <c r="G13" s="253" t="s">
        <v>804</v>
      </c>
    </row>
    <row r="14" spans="1:10" x14ac:dyDescent="0.35">
      <c r="A14" s="113">
        <v>8</v>
      </c>
      <c r="B14" s="8" t="s">
        <v>811</v>
      </c>
      <c r="C14" s="84" t="s">
        <v>27</v>
      </c>
      <c r="D14" s="88">
        <v>28</v>
      </c>
      <c r="E14" s="181"/>
      <c r="F14" s="181">
        <f t="shared" si="0"/>
        <v>0</v>
      </c>
      <c r="G14" s="253" t="s">
        <v>804</v>
      </c>
    </row>
    <row r="15" spans="1:10" s="67" customFormat="1" ht="16.5" x14ac:dyDescent="0.35">
      <c r="A15" s="49" t="s">
        <v>261</v>
      </c>
      <c r="B15" s="258" t="s">
        <v>832</v>
      </c>
      <c r="C15" s="51" t="s">
        <v>773</v>
      </c>
      <c r="D15" s="56">
        <v>32.4</v>
      </c>
      <c r="E15" s="181"/>
      <c r="F15" s="181">
        <f t="shared" si="0"/>
        <v>0</v>
      </c>
      <c r="G15" s="253" t="s">
        <v>804</v>
      </c>
    </row>
    <row r="16" spans="1:10" s="67" customFormat="1" ht="16.5" x14ac:dyDescent="0.35">
      <c r="A16" s="49" t="s">
        <v>155</v>
      </c>
      <c r="B16" s="258" t="s">
        <v>833</v>
      </c>
      <c r="C16" s="51" t="s">
        <v>773</v>
      </c>
      <c r="D16" s="56">
        <v>9.1</v>
      </c>
      <c r="E16" s="181"/>
      <c r="F16" s="181">
        <f t="shared" si="0"/>
        <v>0</v>
      </c>
      <c r="G16" s="253" t="s">
        <v>804</v>
      </c>
    </row>
    <row r="17" spans="1:218" x14ac:dyDescent="0.35">
      <c r="A17" s="49" t="s">
        <v>305</v>
      </c>
      <c r="B17" s="256" t="s">
        <v>834</v>
      </c>
      <c r="C17" s="51" t="s">
        <v>28</v>
      </c>
      <c r="D17" s="275">
        <v>2</v>
      </c>
      <c r="E17" s="181"/>
      <c r="F17" s="181">
        <f t="shared" si="0"/>
        <v>0</v>
      </c>
      <c r="G17" s="253" t="s">
        <v>804</v>
      </c>
    </row>
    <row r="18" spans="1:218" x14ac:dyDescent="0.35">
      <c r="A18" s="49" t="s">
        <v>812</v>
      </c>
      <c r="B18" s="256" t="s">
        <v>835</v>
      </c>
      <c r="C18" s="51" t="s">
        <v>28</v>
      </c>
      <c r="D18" s="56">
        <v>2</v>
      </c>
      <c r="E18" s="181"/>
      <c r="F18" s="181">
        <f t="shared" si="0"/>
        <v>0</v>
      </c>
      <c r="G18" s="253" t="s">
        <v>807</v>
      </c>
    </row>
    <row r="19" spans="1:218" s="67" customFormat="1" x14ac:dyDescent="0.35">
      <c r="A19" s="49" t="s">
        <v>813</v>
      </c>
      <c r="B19" s="256" t="s">
        <v>836</v>
      </c>
      <c r="C19" s="51" t="s">
        <v>28</v>
      </c>
      <c r="D19" s="56">
        <v>1</v>
      </c>
      <c r="E19" s="181"/>
      <c r="F19" s="181">
        <f t="shared" si="0"/>
        <v>0</v>
      </c>
      <c r="G19" s="253" t="s">
        <v>804</v>
      </c>
    </row>
    <row r="20" spans="1:218" ht="16.5" x14ac:dyDescent="0.35">
      <c r="A20" s="49" t="s">
        <v>814</v>
      </c>
      <c r="B20" s="256" t="s">
        <v>837</v>
      </c>
      <c r="C20" s="84" t="s">
        <v>777</v>
      </c>
      <c r="D20" s="275">
        <v>120</v>
      </c>
      <c r="E20" s="181"/>
      <c r="F20" s="181">
        <f t="shared" si="0"/>
        <v>0</v>
      </c>
      <c r="G20" s="253" t="s">
        <v>804</v>
      </c>
    </row>
    <row r="21" spans="1:218" x14ac:dyDescent="0.35">
      <c r="A21" s="82" t="s">
        <v>815</v>
      </c>
      <c r="B21" s="8" t="s">
        <v>838</v>
      </c>
      <c r="C21" s="84" t="s">
        <v>825</v>
      </c>
      <c r="D21" s="280">
        <v>288</v>
      </c>
      <c r="E21" s="181"/>
      <c r="F21" s="181">
        <f t="shared" si="0"/>
        <v>0</v>
      </c>
      <c r="G21" s="253" t="s">
        <v>804</v>
      </c>
    </row>
    <row r="22" spans="1:218" x14ac:dyDescent="0.35">
      <c r="A22" s="43" t="s">
        <v>547</v>
      </c>
      <c r="B22" s="256" t="s">
        <v>816</v>
      </c>
      <c r="C22" s="51" t="s">
        <v>19</v>
      </c>
      <c r="D22" s="80">
        <v>0.22740000000000002</v>
      </c>
      <c r="E22" s="181"/>
      <c r="F22" s="181">
        <f t="shared" si="0"/>
        <v>0</v>
      </c>
      <c r="G22" s="253" t="s">
        <v>804</v>
      </c>
    </row>
    <row r="23" spans="1:218" x14ac:dyDescent="0.35">
      <c r="A23" s="43" t="s">
        <v>817</v>
      </c>
      <c r="B23" s="256" t="s">
        <v>818</v>
      </c>
      <c r="C23" s="51" t="s">
        <v>19</v>
      </c>
      <c r="D23" s="80">
        <v>0.13500000000000001</v>
      </c>
      <c r="E23" s="181"/>
      <c r="F23" s="181">
        <f t="shared" si="0"/>
        <v>0</v>
      </c>
      <c r="G23" s="253" t="s">
        <v>804</v>
      </c>
    </row>
    <row r="24" spans="1:218" s="67" customFormat="1" ht="16.5" x14ac:dyDescent="0.35">
      <c r="A24" s="82" t="s">
        <v>467</v>
      </c>
      <c r="B24" s="254" t="s">
        <v>839</v>
      </c>
      <c r="C24" s="84" t="s">
        <v>773</v>
      </c>
      <c r="D24" s="280">
        <v>100</v>
      </c>
      <c r="E24" s="181"/>
      <c r="F24" s="181">
        <f t="shared" si="0"/>
        <v>0</v>
      </c>
      <c r="G24" s="253" t="s">
        <v>804</v>
      </c>
    </row>
    <row r="25" spans="1:218" x14ac:dyDescent="0.35">
      <c r="A25" s="134">
        <v>18</v>
      </c>
      <c r="B25" s="258" t="s">
        <v>840</v>
      </c>
      <c r="C25" s="51" t="s">
        <v>27</v>
      </c>
      <c r="D25" s="56">
        <v>40</v>
      </c>
      <c r="E25" s="181"/>
      <c r="F25" s="181">
        <f t="shared" si="0"/>
        <v>0</v>
      </c>
      <c r="G25" s="253" t="s">
        <v>804</v>
      </c>
      <c r="H25" s="90"/>
    </row>
    <row r="26" spans="1:218" ht="16.5" x14ac:dyDescent="0.35">
      <c r="A26" s="134">
        <v>19</v>
      </c>
      <c r="B26" s="258" t="s">
        <v>841</v>
      </c>
      <c r="C26" s="51" t="s">
        <v>773</v>
      </c>
      <c r="D26" s="56">
        <v>1.5</v>
      </c>
      <c r="E26" s="181"/>
      <c r="F26" s="181">
        <f t="shared" si="0"/>
        <v>0</v>
      </c>
      <c r="G26" s="253" t="s">
        <v>804</v>
      </c>
      <c r="H26" s="90"/>
    </row>
    <row r="27" spans="1:218" ht="16.5" x14ac:dyDescent="0.45">
      <c r="A27" s="134">
        <v>20</v>
      </c>
      <c r="B27" s="258" t="s">
        <v>842</v>
      </c>
      <c r="C27" s="51" t="s">
        <v>773</v>
      </c>
      <c r="D27" s="56">
        <v>1.6</v>
      </c>
      <c r="E27" s="181"/>
      <c r="F27" s="181">
        <f t="shared" si="0"/>
        <v>0</v>
      </c>
      <c r="G27" s="253" t="s">
        <v>804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134">
        <v>21</v>
      </c>
      <c r="B28" s="258" t="s">
        <v>843</v>
      </c>
      <c r="C28" s="51" t="s">
        <v>27</v>
      </c>
      <c r="D28" s="56">
        <v>40</v>
      </c>
      <c r="E28" s="181"/>
      <c r="F28" s="181">
        <f t="shared" si="0"/>
        <v>0</v>
      </c>
      <c r="G28" s="253" t="s">
        <v>804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ht="16.5" x14ac:dyDescent="0.45">
      <c r="A29" s="277" t="s">
        <v>557</v>
      </c>
      <c r="B29" s="281" t="s">
        <v>844</v>
      </c>
      <c r="C29" s="278" t="s">
        <v>773</v>
      </c>
      <c r="D29" s="279">
        <v>1.0880000000000001</v>
      </c>
      <c r="E29" s="181"/>
      <c r="F29" s="181">
        <f t="shared" si="0"/>
        <v>0</v>
      </c>
      <c r="G29" s="253" t="s">
        <v>804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134">
        <v>23</v>
      </c>
      <c r="B30" s="258" t="s">
        <v>845</v>
      </c>
      <c r="C30" s="51" t="s">
        <v>28</v>
      </c>
      <c r="D30" s="56">
        <v>1</v>
      </c>
      <c r="E30" s="181"/>
      <c r="F30" s="181">
        <f t="shared" si="0"/>
        <v>0</v>
      </c>
      <c r="G30" s="253" t="s">
        <v>804</v>
      </c>
      <c r="H30" s="90"/>
    </row>
    <row r="31" spans="1:218" s="55" customFormat="1" x14ac:dyDescent="0.35">
      <c r="A31" s="82" t="s">
        <v>561</v>
      </c>
      <c r="B31" s="254" t="s">
        <v>846</v>
      </c>
      <c r="C31" s="84" t="s">
        <v>28</v>
      </c>
      <c r="D31" s="109">
        <v>1</v>
      </c>
      <c r="E31" s="181"/>
      <c r="F31" s="181">
        <f t="shared" si="0"/>
        <v>0</v>
      </c>
      <c r="G31" s="253" t="s">
        <v>804</v>
      </c>
    </row>
    <row r="32" spans="1:218" s="55" customFormat="1" ht="16.5" x14ac:dyDescent="0.35">
      <c r="A32" s="82" t="s">
        <v>456</v>
      </c>
      <c r="B32" s="254" t="s">
        <v>847</v>
      </c>
      <c r="C32" s="84" t="s">
        <v>773</v>
      </c>
      <c r="D32" s="276">
        <v>0.19</v>
      </c>
      <c r="E32" s="181"/>
      <c r="F32" s="181">
        <f t="shared" si="0"/>
        <v>0</v>
      </c>
      <c r="G32" s="253" t="s">
        <v>804</v>
      </c>
    </row>
    <row r="33" spans="1:8" s="257" customFormat="1" ht="16.5" x14ac:dyDescent="0.45">
      <c r="A33" s="82" t="s">
        <v>564</v>
      </c>
      <c r="B33" s="254" t="s">
        <v>848</v>
      </c>
      <c r="C33" s="84" t="s">
        <v>773</v>
      </c>
      <c r="D33" s="46">
        <v>0.96</v>
      </c>
      <c r="E33" s="181"/>
      <c r="F33" s="181">
        <f t="shared" si="0"/>
        <v>0</v>
      </c>
      <c r="G33" s="253" t="s">
        <v>804</v>
      </c>
      <c r="H33" s="90"/>
    </row>
    <row r="34" spans="1:8" s="255" customFormat="1" x14ac:dyDescent="0.45">
      <c r="A34" s="43" t="s">
        <v>566</v>
      </c>
      <c r="B34" s="252" t="s">
        <v>849</v>
      </c>
      <c r="C34" s="39" t="s">
        <v>27</v>
      </c>
      <c r="D34" s="47">
        <v>60</v>
      </c>
      <c r="E34" s="181"/>
      <c r="F34" s="181">
        <f t="shared" si="0"/>
        <v>0</v>
      </c>
      <c r="G34" s="253" t="s">
        <v>804</v>
      </c>
    </row>
    <row r="35" spans="1:8" s="255" customFormat="1" ht="16.5" x14ac:dyDescent="0.45">
      <c r="A35" s="259" t="s">
        <v>306</v>
      </c>
      <c r="B35" s="282" t="s">
        <v>819</v>
      </c>
      <c r="C35" s="51" t="s">
        <v>777</v>
      </c>
      <c r="D35" s="56">
        <v>200</v>
      </c>
      <c r="E35" s="181"/>
      <c r="F35" s="181">
        <f t="shared" si="0"/>
        <v>0</v>
      </c>
      <c r="G35" s="253" t="s">
        <v>804</v>
      </c>
      <c r="H35" s="90"/>
    </row>
    <row r="36" spans="1:8" s="255" customFormat="1" x14ac:dyDescent="0.45">
      <c r="A36" s="43" t="s">
        <v>820</v>
      </c>
      <c r="B36" s="252" t="s">
        <v>821</v>
      </c>
      <c r="C36" s="39" t="s">
        <v>28</v>
      </c>
      <c r="D36" s="47">
        <v>5</v>
      </c>
      <c r="E36" s="181"/>
      <c r="F36" s="181">
        <f t="shared" si="0"/>
        <v>0</v>
      </c>
      <c r="G36" s="253" t="s">
        <v>804</v>
      </c>
    </row>
    <row r="37" spans="1:8" s="255" customFormat="1" ht="16.5" x14ac:dyDescent="0.45">
      <c r="A37" s="82" t="s">
        <v>822</v>
      </c>
      <c r="B37" s="252" t="s">
        <v>850</v>
      </c>
      <c r="C37" s="84" t="s">
        <v>773</v>
      </c>
      <c r="D37" s="109">
        <v>50</v>
      </c>
      <c r="E37" s="181"/>
      <c r="F37" s="181">
        <f t="shared" si="0"/>
        <v>0</v>
      </c>
      <c r="G37" s="253" t="s">
        <v>804</v>
      </c>
      <c r="H37" s="90"/>
    </row>
    <row r="38" spans="1:8" s="255" customFormat="1" x14ac:dyDescent="0.45">
      <c r="A38" s="82" t="s">
        <v>823</v>
      </c>
      <c r="B38" s="252" t="s">
        <v>824</v>
      </c>
      <c r="C38" s="84" t="s">
        <v>19</v>
      </c>
      <c r="D38" s="109">
        <v>90</v>
      </c>
      <c r="E38" s="181"/>
      <c r="F38" s="181">
        <f t="shared" si="0"/>
        <v>0</v>
      </c>
      <c r="G38" s="253" t="s">
        <v>804</v>
      </c>
    </row>
    <row r="39" spans="1:8" s="255" customFormat="1" ht="17" thickBot="1" x14ac:dyDescent="0.5">
      <c r="A39" s="43" t="s">
        <v>572</v>
      </c>
      <c r="B39" s="283" t="s">
        <v>851</v>
      </c>
      <c r="C39" s="70" t="s">
        <v>777</v>
      </c>
      <c r="D39" s="56">
        <v>100</v>
      </c>
      <c r="E39" s="181"/>
      <c r="F39" s="181">
        <f t="shared" si="0"/>
        <v>0</v>
      </c>
      <c r="G39" s="253" t="s">
        <v>804</v>
      </c>
      <c r="H39" s="90"/>
    </row>
    <row r="40" spans="1:8" ht="16.5" thickBot="1" x14ac:dyDescent="0.4">
      <c r="A40" s="215"/>
      <c r="B40" s="260" t="s">
        <v>30</v>
      </c>
      <c r="C40" s="218"/>
      <c r="D40" s="270"/>
      <c r="E40" s="270"/>
      <c r="F40" s="221">
        <f>SUM(F7:F39)</f>
        <v>0</v>
      </c>
    </row>
    <row r="41" spans="1:8" ht="16.5" thickBot="1" x14ac:dyDescent="0.4">
      <c r="A41" s="231"/>
      <c r="B41" s="261" t="s">
        <v>805</v>
      </c>
      <c r="C41" s="226"/>
      <c r="D41" s="271"/>
      <c r="E41" s="271"/>
      <c r="F41" s="272">
        <f>F40*C41</f>
        <v>0</v>
      </c>
    </row>
    <row r="42" spans="1:8" ht="16.5" thickBot="1" x14ac:dyDescent="0.4">
      <c r="A42" s="224"/>
      <c r="B42" s="262" t="s">
        <v>32</v>
      </c>
      <c r="C42" s="227"/>
      <c r="D42" s="273"/>
      <c r="E42" s="273"/>
      <c r="F42" s="221">
        <f>SUM(F40:F41)</f>
        <v>0</v>
      </c>
    </row>
    <row r="43" spans="1:8" ht="16.5" thickBot="1" x14ac:dyDescent="0.4">
      <c r="A43" s="231"/>
      <c r="B43" s="261" t="s">
        <v>34</v>
      </c>
      <c r="C43" s="226"/>
      <c r="D43" s="271"/>
      <c r="E43" s="271"/>
      <c r="F43" s="272">
        <f>F42*C43</f>
        <v>0</v>
      </c>
    </row>
    <row r="44" spans="1:8" ht="16.5" thickBot="1" x14ac:dyDescent="0.4">
      <c r="A44" s="224"/>
      <c r="B44" s="262" t="s">
        <v>32</v>
      </c>
      <c r="C44" s="227"/>
      <c r="D44" s="273"/>
      <c r="E44" s="273"/>
      <c r="F44" s="221">
        <f>SUM(F42:F43)</f>
        <v>0</v>
      </c>
    </row>
    <row r="45" spans="1:8" ht="16.5" thickBot="1" x14ac:dyDescent="0.4">
      <c r="A45" s="224"/>
      <c r="B45" s="263" t="s">
        <v>806</v>
      </c>
      <c r="C45" s="251"/>
      <c r="D45" s="273"/>
      <c r="E45" s="273"/>
      <c r="F45" s="274">
        <f>F44*C45</f>
        <v>0</v>
      </c>
    </row>
    <row r="46" spans="1:8" ht="16.5" thickBot="1" x14ac:dyDescent="0.4">
      <c r="A46" s="231"/>
      <c r="B46" s="264" t="s">
        <v>32</v>
      </c>
      <c r="C46" s="234"/>
      <c r="D46" s="271"/>
      <c r="E46" s="271"/>
      <c r="F46" s="271">
        <f>SUM(F44:F45)</f>
        <v>0</v>
      </c>
    </row>
    <row r="47" spans="1:8" ht="15" customHeight="1" x14ac:dyDescent="0.35">
      <c r="F47" s="284"/>
    </row>
    <row r="48" spans="1:8" ht="5.25" customHeight="1" x14ac:dyDescent="0.35"/>
  </sheetData>
  <autoFilter ref="A6:G46"/>
  <mergeCells count="6">
    <mergeCell ref="F4:F5"/>
    <mergeCell ref="A4:A5"/>
    <mergeCell ref="B4:B5"/>
    <mergeCell ref="C4:C5"/>
    <mergeCell ref="D4:D5"/>
    <mergeCell ref="E4:E5"/>
  </mergeCells>
  <conditionalFormatting sqref="B36:D36 B33:D34 B25:D31 B22:D23">
    <cfRule type="cellIs" dxfId="2" priority="3" stopIfTrue="1" operator="equal">
      <formula>0</formula>
    </cfRule>
  </conditionalFormatting>
  <conditionalFormatting sqref="D36 D33:D34 D25:D31 D22:D23">
    <cfRule type="cellIs" dxfId="1" priority="2" stopIfTrue="1" operator="equal">
      <formula>8223.307275</formula>
    </cfRule>
  </conditionalFormatting>
  <conditionalFormatting sqref="B39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2022-06-14T22:17:53Z</dcterms:modified>
</cp:coreProperties>
</file>